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\Documents\00-WILLERWALD DTI\WIX\"/>
    </mc:Choice>
  </mc:AlternateContent>
  <xr:revisionPtr revIDLastSave="0" documentId="13_ncr:1_{992A6D7B-925B-4327-9B0E-260DEF8628C7}" xr6:coauthVersionLast="47" xr6:coauthVersionMax="47" xr10:uidLastSave="{00000000-0000-0000-0000-000000000000}"/>
  <bookViews>
    <workbookView xWindow="-108" yWindow="-108" windowWidth="23256" windowHeight="12576" xr2:uid="{9FB52D38-E70F-4D54-84D4-46D98A39ACDF}"/>
  </bookViews>
  <sheets>
    <sheet name="EVOLUTION 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2" l="1"/>
  <c r="F5" i="12" s="1"/>
  <c r="E14" i="12" s="1"/>
  <c r="F14" i="12" s="1"/>
  <c r="D5" i="12"/>
  <c r="D8" i="12"/>
  <c r="F8" i="12" s="1"/>
  <c r="E17" i="12" s="1"/>
  <c r="F17" i="12" s="1"/>
  <c r="D7" i="12"/>
  <c r="F7" i="12" s="1"/>
  <c r="E16" i="12" s="1"/>
  <c r="F16" i="12" s="1"/>
  <c r="E6" i="12"/>
  <c r="D6" i="12"/>
  <c r="F6" i="12" l="1"/>
  <c r="E15" i="12" s="1"/>
  <c r="F15" i="12" s="1"/>
  <c r="G15" i="12" s="1"/>
  <c r="G17" i="12"/>
  <c r="G16" i="12" l="1"/>
</calcChain>
</file>

<file path=xl/sharedStrings.xml><?xml version="1.0" encoding="utf-8"?>
<sst xmlns="http://schemas.openxmlformats.org/spreadsheetml/2006/main" count="21" uniqueCount="11">
  <si>
    <t>ANNEE</t>
  </si>
  <si>
    <t>TTC</t>
  </si>
  <si>
    <t>OPERATEUR</t>
  </si>
  <si>
    <t>Cons. En M3</t>
  </si>
  <si>
    <t>Prix TTC m3</t>
  </si>
  <si>
    <t>CONSTAT SUR BASE DE FACTURE REELLE</t>
  </si>
  <si>
    <t>Prix moyen m3</t>
  </si>
  <si>
    <t>SIMULATION SUR BASE D'UNE CONSOMMATION FIXE 60 m3</t>
  </si>
  <si>
    <t>Evolution</t>
  </si>
  <si>
    <t>CASC-VEOLIA</t>
  </si>
  <si>
    <t>CASC-SAUR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</si>
</sst>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4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001159230096238"/>
          <c:y val="0.10689814814814817"/>
          <c:w val="0.85998840769903762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'EVOLUTION '!$F$4</c:f>
              <c:strCache>
                <c:ptCount val="1"/>
                <c:pt idx="0">
                  <c:v>Prix TTC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'EVOLUTION '!$B$5:$B$8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'EVOLUTION '!$F$5:$F$8</c:f>
              <c:numCache>
                <c:formatCode>#\ ##0.00\ "€"</c:formatCode>
                <c:ptCount val="4"/>
                <c:pt idx="0">
                  <c:v>4.6467999999999998</c:v>
                </c:pt>
                <c:pt idx="1">
                  <c:v>4.7598076923076924</c:v>
                </c:pt>
                <c:pt idx="2">
                  <c:v>5.5707407407407405</c:v>
                </c:pt>
                <c:pt idx="3">
                  <c:v>6.1766666666666667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E-4177-836B-97BFBDAE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877992"/>
        <c:axId val="497883032"/>
      </c:lineChart>
      <c:catAx>
        <c:axId val="49787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883032"/>
        <c:crosses val="autoZero"/>
        <c:auto val="1"/>
        <c:lblAlgn val="ctr"/>
        <c:lblOffset val="100"/>
        <c:noMultiLvlLbl val="0"/>
      </c:catAx>
      <c:valAx>
        <c:axId val="49788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787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320040</xdr:colOff>
      <xdr:row>4</xdr:row>
      <xdr:rowOff>121920</xdr:rowOff>
    </xdr:from>
    <xdr:to>
      <xdr:col>13</xdr:col>
      <xdr:colOff>137160</xdr:colOff>
      <xdr:row>19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71D8DA1-1A03-DA97-32A5-C3BAD6BFE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1099-A097-481A-96B5-B4331EE26DB6}">
  <dimension ref="B2:G20"/>
  <sheetViews>
    <sheetView tabSelected="1" workbookViewId="0">
      <selection activeCell="I24" sqref="I24"/>
    </sheetView>
  </sheetViews>
  <sheetFormatPr baseColWidth="10" defaultRowHeight="14.4" x14ac:dyDescent="0.3"/>
  <cols>
    <col min="3" max="3" width="39.109375" customWidth="1"/>
    <col min="4" max="4" width="13.44140625" bestFit="1" customWidth="1"/>
    <col min="5" max="5" width="13.5546875" bestFit="1" customWidth="1"/>
  </cols>
  <sheetData>
    <row r="2" spans="2:7" ht="21" x14ac:dyDescent="0.4">
      <c r="C2" s="3" t="s">
        <v>5</v>
      </c>
    </row>
    <row r="3" spans="2:7" ht="21" x14ac:dyDescent="0.4">
      <c r="C3" s="3"/>
    </row>
    <row r="4" spans="2:7" x14ac:dyDescent="0.3">
      <c r="B4" s="11" t="s">
        <v>0</v>
      </c>
      <c r="C4" s="11" t="s">
        <v>2</v>
      </c>
      <c r="D4" s="11" t="s">
        <v>3</v>
      </c>
      <c r="E4" s="11" t="s">
        <v>1</v>
      </c>
      <c r="F4" s="11" t="s">
        <v>4</v>
      </c>
    </row>
    <row r="5" spans="2:7" x14ac:dyDescent="0.3">
      <c r="B5" s="6">
        <v>2021</v>
      </c>
      <c r="C5" s="6" t="s">
        <v>9</v>
      </c>
      <c r="D5" s="6">
        <f>75</f>
        <v>75</v>
      </c>
      <c r="E5" s="7">
        <f>348.51</f>
        <v>348.51</v>
      </c>
      <c r="F5" s="8">
        <f>E5/D5</f>
        <v>4.6467999999999998</v>
      </c>
    </row>
    <row r="6" spans="2:7" x14ac:dyDescent="0.3">
      <c r="B6" s="6">
        <v>2022</v>
      </c>
      <c r="C6" s="6" t="s">
        <v>9</v>
      </c>
      <c r="D6" s="6">
        <f>52</f>
        <v>52</v>
      </c>
      <c r="E6" s="7">
        <f>247.51</f>
        <v>247.51</v>
      </c>
      <c r="F6" s="8">
        <f t="shared" ref="F6:F8" si="0">E6/D6</f>
        <v>4.7598076923076924</v>
      </c>
    </row>
    <row r="7" spans="2:7" x14ac:dyDescent="0.3">
      <c r="B7" s="6">
        <v>2023</v>
      </c>
      <c r="C7" s="6" t="s">
        <v>9</v>
      </c>
      <c r="D7" s="6">
        <f>54</f>
        <v>54</v>
      </c>
      <c r="E7" s="7">
        <v>300.82</v>
      </c>
      <c r="F7" s="8">
        <f t="shared" si="0"/>
        <v>5.5707407407407405</v>
      </c>
    </row>
    <row r="8" spans="2:7" x14ac:dyDescent="0.3">
      <c r="B8" s="6">
        <v>2024</v>
      </c>
      <c r="C8" s="6" t="s">
        <v>10</v>
      </c>
      <c r="D8" s="6">
        <f>66</f>
        <v>66</v>
      </c>
      <c r="E8" s="7">
        <v>407.66</v>
      </c>
      <c r="F8" s="8">
        <f t="shared" si="0"/>
        <v>6.1766666666666667</v>
      </c>
    </row>
    <row r="11" spans="2:7" ht="21" x14ac:dyDescent="0.4">
      <c r="B11" s="3" t="s">
        <v>7</v>
      </c>
    </row>
    <row r="13" spans="2:7" x14ac:dyDescent="0.3">
      <c r="B13" s="11" t="s">
        <v>0</v>
      </c>
      <c r="C13" s="11" t="s">
        <v>2</v>
      </c>
      <c r="D13" s="11" t="s">
        <v>3</v>
      </c>
      <c r="E13" s="11" t="s">
        <v>6</v>
      </c>
      <c r="F13" s="11" t="s">
        <v>4</v>
      </c>
      <c r="G13" s="11" t="s">
        <v>8</v>
      </c>
    </row>
    <row r="14" spans="2:7" x14ac:dyDescent="0.3">
      <c r="B14" s="6">
        <v>2021</v>
      </c>
      <c r="C14" s="6" t="s">
        <v>9</v>
      </c>
      <c r="D14" s="6">
        <v>60</v>
      </c>
      <c r="E14" s="7">
        <f>F5</f>
        <v>4.6467999999999998</v>
      </c>
      <c r="F14" s="8">
        <f>D14*E14</f>
        <v>278.80799999999999</v>
      </c>
      <c r="G14" s="9"/>
    </row>
    <row r="15" spans="2:7" x14ac:dyDescent="0.3">
      <c r="B15" s="6">
        <v>2022</v>
      </c>
      <c r="C15" s="6" t="s">
        <v>9</v>
      </c>
      <c r="D15" s="6">
        <v>60</v>
      </c>
      <c r="E15" s="7">
        <f>F6</f>
        <v>4.7598076923076924</v>
      </c>
      <c r="F15" s="8">
        <f t="shared" ref="F15:F17" si="1">D15*E15</f>
        <v>285.58846153846156</v>
      </c>
      <c r="G15" s="10">
        <f>((F15-F14)/F15)</f>
        <v>2.374207102743333E-2</v>
      </c>
    </row>
    <row r="16" spans="2:7" x14ac:dyDescent="0.3">
      <c r="B16" s="6">
        <v>2023</v>
      </c>
      <c r="C16" s="6" t="s">
        <v>9</v>
      </c>
      <c r="D16" s="6">
        <v>60</v>
      </c>
      <c r="E16" s="7">
        <f>F7</f>
        <v>5.5707407407407405</v>
      </c>
      <c r="F16" s="8">
        <f t="shared" si="1"/>
        <v>334.24444444444441</v>
      </c>
      <c r="G16" s="10">
        <f>((F16-F15)/F16)</f>
        <v>0.14557005722819152</v>
      </c>
    </row>
    <row r="17" spans="2:7" x14ac:dyDescent="0.3">
      <c r="B17" s="6">
        <v>2024</v>
      </c>
      <c r="C17" s="6" t="s">
        <v>10</v>
      </c>
      <c r="D17" s="6">
        <v>60</v>
      </c>
      <c r="E17" s="7">
        <f>F8</f>
        <v>6.1766666666666667</v>
      </c>
      <c r="F17" s="8">
        <f t="shared" si="1"/>
        <v>370.6</v>
      </c>
      <c r="G17" s="10">
        <f>((F17-F16)/F17)</f>
        <v>9.809917850932437E-2</v>
      </c>
    </row>
    <row r="18" spans="2:7" x14ac:dyDescent="0.3">
      <c r="B18" s="1"/>
      <c r="C18" s="1"/>
      <c r="D18" s="1"/>
      <c r="E18" s="4"/>
      <c r="F18" s="2"/>
      <c r="G18" s="5"/>
    </row>
    <row r="20" spans="2:7" ht="21" x14ac:dyDescent="0.4">
      <c r="C2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GRÜN</dc:creator>
  <cp:lastModifiedBy>André GRÜN</cp:lastModifiedBy>
  <cp:lastPrinted>2025-03-16T11:32:30Z</cp:lastPrinted>
  <dcterms:created xsi:type="dcterms:W3CDTF">2025-03-16T09:00:02Z</dcterms:created>
  <dcterms:modified xsi:type="dcterms:W3CDTF">2025-04-13T15:23:21Z</dcterms:modified>
</cp:coreProperties>
</file>